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zon\Dropbox\01_フォーマット\04_タスク管理表\"/>
    </mc:Choice>
  </mc:AlternateContent>
  <xr:revisionPtr revIDLastSave="0" documentId="13_ncr:1_{E47E492C-4C84-4660-B793-CF9288777854}" xr6:coauthVersionLast="47" xr6:coauthVersionMax="47" xr10:uidLastSave="{00000000-0000-0000-0000-000000000000}"/>
  <bookViews>
    <workbookView xWindow="-108" yWindow="-108" windowWidth="23256" windowHeight="12576" xr2:uid="{442A52C7-EA9C-4F1B-96D5-F545359C67F6}"/>
  </bookViews>
  <sheets>
    <sheet name="タスク管理表" sheetId="2" r:id="rId1"/>
  </sheets>
  <definedNames>
    <definedName name="_xlnm._FilterDatabase" localSheetId="0" hidden="1">タスク管理表!$B$4:$H$4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G7" i="2" s="1"/>
  <c r="K29" i="2"/>
  <c r="G29" i="2"/>
  <c r="K28" i="2"/>
  <c r="G28" i="2"/>
  <c r="K17" i="2"/>
  <c r="G17" i="2"/>
  <c r="K16" i="2"/>
  <c r="G16" i="2"/>
  <c r="K15" i="2"/>
  <c r="G15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K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K6" i="2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28" i="2" s="1"/>
  <c r="J29" i="2" s="1"/>
  <c r="AQ4" i="2"/>
  <c r="AQ5" i="2" s="1"/>
  <c r="L4" i="2"/>
  <c r="H2" i="2"/>
  <c r="G6" i="2" l="1"/>
  <c r="AR4" i="2"/>
  <c r="AR5" i="2" s="1"/>
  <c r="L5" i="2"/>
  <c r="M4" i="2"/>
  <c r="AS4" i="2"/>
  <c r="AS5" i="2" l="1"/>
  <c r="AT4" i="2"/>
  <c r="M5" i="2"/>
  <c r="N4" i="2"/>
  <c r="O4" i="2" l="1"/>
  <c r="N5" i="2"/>
  <c r="AU4" i="2"/>
  <c r="AT5" i="2"/>
  <c r="AU5" i="2" l="1"/>
  <c r="AV4" i="2"/>
  <c r="O5" i="2"/>
  <c r="P4" i="2"/>
  <c r="P5" i="2" l="1"/>
  <c r="Q4" i="2"/>
  <c r="AV5" i="2"/>
  <c r="AW4" i="2"/>
  <c r="AW5" i="2" l="1"/>
  <c r="AX4" i="2"/>
  <c r="Q5" i="2"/>
  <c r="R4" i="2"/>
  <c r="S4" i="2" l="1"/>
  <c r="R5" i="2"/>
  <c r="AX5" i="2"/>
  <c r="AY4" i="2"/>
  <c r="AY5" i="2" l="1"/>
  <c r="AZ4" i="2"/>
  <c r="S5" i="2"/>
  <c r="T4" i="2"/>
  <c r="T5" i="2" l="1"/>
  <c r="U4" i="2"/>
  <c r="AZ5" i="2"/>
  <c r="BA4" i="2"/>
  <c r="BA5" i="2" l="1"/>
  <c r="BB4" i="2"/>
  <c r="U5" i="2"/>
  <c r="V4" i="2"/>
  <c r="W4" i="2" l="1"/>
  <c r="V5" i="2"/>
  <c r="BC4" i="2"/>
  <c r="BB5" i="2"/>
  <c r="BC5" i="2" l="1"/>
  <c r="BD4" i="2"/>
  <c r="W5" i="2"/>
  <c r="X4" i="2"/>
  <c r="X5" i="2" l="1"/>
  <c r="Y4" i="2"/>
  <c r="BD5" i="2"/>
  <c r="BE4" i="2"/>
  <c r="BE5" i="2" l="1"/>
  <c r="BF4" i="2"/>
  <c r="Y5" i="2"/>
  <c r="Z4" i="2"/>
  <c r="AA4" i="2" l="1"/>
  <c r="Z5" i="2"/>
  <c r="BF5" i="2"/>
  <c r="BG4" i="2"/>
  <c r="BG5" i="2" l="1"/>
  <c r="BH4" i="2"/>
  <c r="AA5" i="2"/>
  <c r="AB4" i="2"/>
  <c r="AB5" i="2" l="1"/>
  <c r="AC4" i="2"/>
  <c r="BH5" i="2"/>
  <c r="BI4" i="2"/>
  <c r="BI5" i="2" l="1"/>
  <c r="BJ4" i="2"/>
  <c r="AC5" i="2"/>
  <c r="AD4" i="2"/>
  <c r="AD5" i="2" l="1"/>
  <c r="AE4" i="2"/>
  <c r="BK4" i="2"/>
  <c r="BJ5" i="2"/>
  <c r="BK5" i="2" l="1"/>
  <c r="BL4" i="2"/>
  <c r="AE5" i="2"/>
  <c r="AF4" i="2"/>
  <c r="AF5" i="2" l="1"/>
  <c r="AG4" i="2"/>
  <c r="BL5" i="2"/>
  <c r="BM4" i="2"/>
  <c r="BM5" i="2" l="1"/>
  <c r="BN4" i="2"/>
  <c r="AG5" i="2"/>
  <c r="AH4" i="2"/>
  <c r="AI4" i="2" l="1"/>
  <c r="AH5" i="2"/>
  <c r="BN5" i="2"/>
  <c r="BO4" i="2"/>
  <c r="BO5" i="2" l="1"/>
  <c r="BP4" i="2"/>
  <c r="AI5" i="2"/>
  <c r="AJ4" i="2"/>
  <c r="AJ5" i="2" l="1"/>
  <c r="AK4" i="2"/>
  <c r="BP5" i="2"/>
  <c r="BQ4" i="2"/>
  <c r="BQ5" i="2" l="1"/>
  <c r="BR4" i="2"/>
  <c r="AK5" i="2"/>
  <c r="AL4" i="2"/>
  <c r="AL5" i="2" l="1"/>
  <c r="AM4" i="2"/>
  <c r="BS4" i="2"/>
  <c r="BR5" i="2"/>
  <c r="BS5" i="2" l="1"/>
  <c r="BT4" i="2"/>
  <c r="AM5" i="2"/>
  <c r="AN4" i="2"/>
  <c r="AN5" i="2" l="1"/>
  <c r="AO4" i="2"/>
  <c r="BT5" i="2"/>
  <c r="BU4" i="2"/>
  <c r="BU5" i="2" s="1"/>
  <c r="AO5" i="2" l="1"/>
  <c r="AP4" i="2"/>
  <c r="AP5" i="2" s="1"/>
</calcChain>
</file>

<file path=xl/sharedStrings.xml><?xml version="1.0" encoding="utf-8"?>
<sst xmlns="http://schemas.openxmlformats.org/spreadsheetml/2006/main" count="88" uniqueCount="21">
  <si>
    <t>No.</t>
    <phoneticPr fontId="1"/>
  </si>
  <si>
    <t>タスク</t>
    <phoneticPr fontId="1"/>
  </si>
  <si>
    <t>納期</t>
    <rPh sb="0" eb="2">
      <t>ノウキ</t>
    </rPh>
    <phoneticPr fontId="1"/>
  </si>
  <si>
    <t>納期までの
日数</t>
    <rPh sb="0" eb="2">
      <t>ノウキ</t>
    </rPh>
    <rPh sb="6" eb="8">
      <t>ニッスウ</t>
    </rPh>
    <phoneticPr fontId="1"/>
  </si>
  <si>
    <t>■タスク管理表</t>
    <rPh sb="4" eb="7">
      <t>カンリヒョウ</t>
    </rPh>
    <phoneticPr fontId="1"/>
  </si>
  <si>
    <t>備考</t>
    <rPh sb="0" eb="2">
      <t>ビコウ</t>
    </rPh>
    <phoneticPr fontId="1"/>
  </si>
  <si>
    <t>状態</t>
    <rPh sb="0" eb="2">
      <t>ジョウタイ</t>
    </rPh>
    <phoneticPr fontId="1"/>
  </si>
  <si>
    <t>スケジュール</t>
    <phoneticPr fontId="1"/>
  </si>
  <si>
    <t>▼</t>
    <phoneticPr fontId="1"/>
  </si>
  <si>
    <t>プロジェクト名</t>
    <rPh sb="6" eb="7">
      <t>メイ</t>
    </rPh>
    <phoneticPr fontId="1"/>
  </si>
  <si>
    <t>タスク名</t>
    <rPh sb="3" eb="4">
      <t>メイ</t>
    </rPh>
    <phoneticPr fontId="1"/>
  </si>
  <si>
    <t>未完成タスク数→</t>
    <rPh sb="0" eb="3">
      <t>ミカンセイ</t>
    </rPh>
    <rPh sb="6" eb="7">
      <t>スウ</t>
    </rPh>
    <phoneticPr fontId="1"/>
  </si>
  <si>
    <t>依頼日</t>
    <rPh sb="0" eb="3">
      <t>イライビ</t>
    </rPh>
    <phoneticPr fontId="1"/>
  </si>
  <si>
    <t>未着手</t>
  </si>
  <si>
    <t>みかん</t>
    <phoneticPr fontId="1"/>
  </si>
  <si>
    <t>ぶどう</t>
    <phoneticPr fontId="1"/>
  </si>
  <si>
    <t>A</t>
    <phoneticPr fontId="1"/>
  </si>
  <si>
    <t>B</t>
    <phoneticPr fontId="1"/>
  </si>
  <si>
    <t>りんご</t>
    <phoneticPr fontId="1"/>
  </si>
  <si>
    <t>進行中</t>
  </si>
  <si>
    <t>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</si>
</sst>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Segoe UI Symbol"/>
      <family val="3"/>
      <charset val="1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5F5F5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indexed="64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thick">
        <color indexed="64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ck">
        <color indexed="64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thick">
        <color indexed="64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ck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ashed">
        <color auto="1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ck">
        <color indexed="64"/>
      </left>
      <right style="hair">
        <color auto="1"/>
      </right>
      <top style="dashed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dashed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>
      <alignment vertical="center"/>
    </xf>
    <xf numFmtId="14" fontId="2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6" fillId="3" borderId="9" xfId="0" applyNumberFormat="1" applyFont="1" applyFill="1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14" fontId="6" fillId="3" borderId="14" xfId="0" applyNumberFormat="1" applyFont="1" applyFill="1" applyBorder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21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14" fontId="6" fillId="3" borderId="23" xfId="0" applyNumberFormat="1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4" fillId="3" borderId="10" xfId="0" applyNumberFormat="1" applyFont="1" applyFill="1" applyBorder="1" applyAlignment="1">
      <alignment horizontal="right" vertical="center"/>
    </xf>
    <xf numFmtId="0" fontId="4" fillId="3" borderId="15" xfId="0" applyNumberFormat="1" applyFont="1" applyFill="1" applyBorder="1" applyAlignment="1">
      <alignment horizontal="right" vertical="center"/>
    </xf>
    <xf numFmtId="0" fontId="4" fillId="3" borderId="24" xfId="0" applyNumberFormat="1" applyFont="1" applyFill="1" applyBorder="1" applyAlignment="1">
      <alignment horizontal="right" vertical="center"/>
    </xf>
    <xf numFmtId="0" fontId="4" fillId="0" borderId="0" xfId="0" applyNumberFormat="1" applyFont="1">
      <alignment vertical="center"/>
    </xf>
    <xf numFmtId="0" fontId="8" fillId="0" borderId="0" xfId="0" applyNumberFormat="1" applyFont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4" fillId="3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45">
    <dxf>
      <font>
        <color rgb="FFFF505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ont>
        <color theme="4"/>
      </font>
    </dxf>
    <dxf>
      <font>
        <color theme="9"/>
      </font>
    </dxf>
    <dxf>
      <font>
        <color rgb="FF00206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5050"/>
      <color rgb="FFEAF4E4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43543</xdr:colOff>
      <xdr:row>1</xdr:row>
      <xdr:rowOff>87086</xdr:rowOff>
    </xdr:from>
    <xdr:to>
      <xdr:col>24</xdr:col>
      <xdr:colOff>185058</xdr:colOff>
      <xdr:row>1</xdr:row>
      <xdr:rowOff>87086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D97E95C-3FD1-122C-1196-8F7716D8EDCB}"/>
            </a:ext>
          </a:extLst>
        </xdr:cNvPr>
        <xdr:cNvCxnSpPr/>
      </xdr:nvCxnSpPr>
      <xdr:spPr>
        <a:xfrm>
          <a:off x="11625943" y="195943"/>
          <a:ext cx="6204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43543</xdr:colOff>
      <xdr:row>1</xdr:row>
      <xdr:rowOff>272143</xdr:rowOff>
    </xdr:from>
    <xdr:to>
      <xdr:col>24</xdr:col>
      <xdr:colOff>185058</xdr:colOff>
      <xdr:row>1</xdr:row>
      <xdr:rowOff>272143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78EEB3D-BFE7-49C0-843C-ED1ED1D24F7B}"/>
            </a:ext>
          </a:extLst>
        </xdr:cNvPr>
        <xdr:cNvCxnSpPr/>
      </xdr:nvCxnSpPr>
      <xdr:spPr>
        <a:xfrm>
          <a:off x="11625943" y="381000"/>
          <a:ext cx="6204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174172</xdr:colOff>
      <xdr:row>0</xdr:row>
      <xdr:rowOff>54428</xdr:rowOff>
    </xdr:from>
    <xdr:to>
      <xdr:col>30</xdr:col>
      <xdr:colOff>152400</xdr:colOff>
      <xdr:row>3</xdr:row>
      <xdr:rowOff>130629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7199D74-C54B-8FB2-1CED-A45438D013D0}"/>
            </a:ext>
          </a:extLst>
        </xdr:cNvPr>
        <xdr:cNvSpPr txBox="1"/>
      </xdr:nvSpPr>
      <xdr:spPr>
        <a:xfrm>
          <a:off x="12235543" y="54428"/>
          <a:ext cx="1415143" cy="70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計画</a:t>
          </a:r>
        </a:p>
      </xdr:txBody>
    </xdr:sp>
    <xdr:clientData/>
  </xdr:twoCellAnchor>
  <xdr:twoCellAnchor>
    <xdr:from>
      <xdr:col>24</xdr:col>
      <xdr:colOff>174172</xdr:colOff>
      <xdr:row>1</xdr:row>
      <xdr:rowOff>119742</xdr:rowOff>
    </xdr:from>
    <xdr:to>
      <xdr:col>30</xdr:col>
      <xdr:colOff>152400</xdr:colOff>
      <xdr:row>4</xdr:row>
      <xdr:rowOff>119742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678E082-46F8-4D04-BA13-8697DD6A156A}"/>
            </a:ext>
          </a:extLst>
        </xdr:cNvPr>
        <xdr:cNvSpPr txBox="1"/>
      </xdr:nvSpPr>
      <xdr:spPr>
        <a:xfrm>
          <a:off x="12235543" y="228599"/>
          <a:ext cx="1415143" cy="70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実績</a:t>
          </a:r>
        </a:p>
      </xdr:txBody>
    </xdr:sp>
    <xdr:clientData/>
  </xdr:twoCellAnchor>
  <xdr:twoCellAnchor>
    <xdr:from>
      <xdr:col>15</xdr:col>
      <xdr:colOff>228600</xdr:colOff>
      <xdr:row>5</xdr:row>
      <xdr:rowOff>108857</xdr:rowOff>
    </xdr:from>
    <xdr:to>
      <xdr:col>20</xdr:col>
      <xdr:colOff>228600</xdr:colOff>
      <xdr:row>5</xdr:row>
      <xdr:rowOff>108858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9D43C4E-8774-4E01-B186-9B3D2547210A}"/>
            </a:ext>
          </a:extLst>
        </xdr:cNvPr>
        <xdr:cNvCxnSpPr/>
      </xdr:nvCxnSpPr>
      <xdr:spPr>
        <a:xfrm flipV="1">
          <a:off x="10134600" y="1066800"/>
          <a:ext cx="119742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5</xdr:row>
      <xdr:rowOff>250371</xdr:rowOff>
    </xdr:from>
    <xdr:to>
      <xdr:col>24</xdr:col>
      <xdr:colOff>185058</xdr:colOff>
      <xdr:row>5</xdr:row>
      <xdr:rowOff>250371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17CE567-D2D2-4537-8F1D-09881DEC5234}"/>
            </a:ext>
          </a:extLst>
        </xdr:cNvPr>
        <xdr:cNvCxnSpPr/>
      </xdr:nvCxnSpPr>
      <xdr:spPr>
        <a:xfrm>
          <a:off x="10863943" y="1208314"/>
          <a:ext cx="13824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163286</xdr:rowOff>
    </xdr:from>
    <xdr:to>
      <xdr:col>21</xdr:col>
      <xdr:colOff>1</xdr:colOff>
      <xdr:row>6</xdr:row>
      <xdr:rowOff>163287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AE6FC63-41AA-4FB7-BCB3-7EFE1EF0B1B8}"/>
            </a:ext>
          </a:extLst>
        </xdr:cNvPr>
        <xdr:cNvCxnSpPr/>
      </xdr:nvCxnSpPr>
      <xdr:spPr>
        <a:xfrm flipV="1">
          <a:off x="10145486" y="1491343"/>
          <a:ext cx="119742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217715</xdr:colOff>
      <xdr:row>6</xdr:row>
      <xdr:rowOff>272143</xdr:rowOff>
    </xdr:from>
    <xdr:to>
      <xdr:col>28</xdr:col>
      <xdr:colOff>0</xdr:colOff>
      <xdr:row>6</xdr:row>
      <xdr:rowOff>272143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B6A1B71-35FD-496D-859A-C60D98B2F113}"/>
            </a:ext>
          </a:extLst>
        </xdr:cNvPr>
        <xdr:cNvCxnSpPr/>
      </xdr:nvCxnSpPr>
      <xdr:spPr>
        <a:xfrm>
          <a:off x="11800115" y="1600200"/>
          <a:ext cx="12191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</xdr:row>
      <xdr:rowOff>152401</xdr:rowOff>
    </xdr:from>
    <xdr:to>
      <xdr:col>35</xdr:col>
      <xdr:colOff>1</xdr:colOff>
      <xdr:row>7</xdr:row>
      <xdr:rowOff>152402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27F4036-9181-4B4F-AF6E-CBC28B461C17}"/>
            </a:ext>
          </a:extLst>
        </xdr:cNvPr>
        <xdr:cNvCxnSpPr/>
      </xdr:nvCxnSpPr>
      <xdr:spPr>
        <a:xfrm flipV="1">
          <a:off x="13498286" y="1850572"/>
          <a:ext cx="119742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9263-4048-4A6B-9D57-D7BF78FE0133}">
  <dimension ref="B1:BU37"/>
  <sheetViews>
    <sheetView showGridLines="0"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G10" sqref="AG10"/>
    </sheetView>
  </sheetViews>
  <sheetFormatPr defaultRowHeight="18" x14ac:dyDescent="0.45"/>
  <cols>
    <col min="1" max="1" width="0.796875" style="26" customWidth="1"/>
    <col min="2" max="2" width="2.59765625" style="26" customWidth="1"/>
    <col min="3" max="4" width="24.796875" style="27" customWidth="1"/>
    <col min="5" max="5" width="9.8984375" style="28" customWidth="1"/>
    <col min="6" max="6" width="10.69921875" style="29" customWidth="1"/>
    <col min="7" max="7" width="9.3984375" style="20" customWidth="1"/>
    <col min="8" max="8" width="8.3984375" style="2" customWidth="1"/>
    <col min="9" max="9" width="25.796875" style="26" customWidth="1"/>
    <col min="10" max="10" width="2.59765625" style="26" hidden="1" customWidth="1"/>
    <col min="11" max="11" width="18" style="30" hidden="1" customWidth="1"/>
    <col min="12" max="73" width="3.09765625" style="26" customWidth="1"/>
    <col min="74" max="16384" width="8.796875" style="26"/>
  </cols>
  <sheetData>
    <row r="1" spans="2:73" ht="8.4" customHeight="1" x14ac:dyDescent="0.45"/>
    <row r="2" spans="2:73" ht="22.2" x14ac:dyDescent="0.45">
      <c r="B2" s="51" t="s">
        <v>4</v>
      </c>
      <c r="C2" s="52"/>
      <c r="E2" s="6"/>
      <c r="G2" s="25" t="s">
        <v>11</v>
      </c>
      <c r="H2" s="50">
        <f>COUNTIF(H6:H1001,"未着手")+COUNTIF(H6:H1001,"進行中")</f>
        <v>2</v>
      </c>
      <c r="I2" s="31">
        <f ca="1">TODAY()</f>
        <v>44747</v>
      </c>
      <c r="J2" s="1" t="s">
        <v>4</v>
      </c>
      <c r="L2" s="32" t="s">
        <v>8</v>
      </c>
      <c r="M2" s="55">
        <v>44713</v>
      </c>
      <c r="N2" s="55"/>
      <c r="O2" s="55"/>
      <c r="P2" s="26" t="s">
        <v>7</v>
      </c>
      <c r="T2" s="29"/>
      <c r="AQ2" s="32" t="s">
        <v>8</v>
      </c>
      <c r="AR2" s="55">
        <v>44743</v>
      </c>
      <c r="AS2" s="55"/>
      <c r="AT2" s="55"/>
      <c r="AU2" s="26" t="s">
        <v>7</v>
      </c>
      <c r="AY2" s="29"/>
    </row>
    <row r="3" spans="2:73" ht="18.600000000000001" customHeight="1" thickBot="1" x14ac:dyDescent="0.5">
      <c r="L3" s="64" t="s">
        <v>8</v>
      </c>
      <c r="M3" s="64" t="s">
        <v>8</v>
      </c>
      <c r="N3" s="64" t="s">
        <v>8</v>
      </c>
      <c r="O3" s="64" t="s">
        <v>8</v>
      </c>
      <c r="P3" s="64" t="s">
        <v>8</v>
      </c>
      <c r="Q3" s="64" t="s">
        <v>8</v>
      </c>
      <c r="R3" s="64" t="s">
        <v>8</v>
      </c>
      <c r="S3" s="64" t="s">
        <v>8</v>
      </c>
      <c r="T3" s="64" t="s">
        <v>8</v>
      </c>
      <c r="U3" s="64" t="s">
        <v>8</v>
      </c>
      <c r="V3" s="64" t="s">
        <v>8</v>
      </c>
      <c r="W3" s="64" t="s">
        <v>8</v>
      </c>
      <c r="X3" s="64" t="s">
        <v>8</v>
      </c>
      <c r="Y3" s="64" t="s">
        <v>8</v>
      </c>
      <c r="Z3" s="64" t="s">
        <v>8</v>
      </c>
      <c r="AA3" s="64" t="s">
        <v>8</v>
      </c>
      <c r="AB3" s="64" t="s">
        <v>8</v>
      </c>
      <c r="AC3" s="64" t="s">
        <v>8</v>
      </c>
      <c r="AD3" s="64" t="s">
        <v>8</v>
      </c>
      <c r="AE3" s="64" t="s">
        <v>8</v>
      </c>
      <c r="AF3" s="64" t="s">
        <v>8</v>
      </c>
      <c r="AG3" s="64" t="s">
        <v>8</v>
      </c>
      <c r="AH3" s="64" t="s">
        <v>8</v>
      </c>
      <c r="AI3" s="64" t="s">
        <v>8</v>
      </c>
      <c r="AJ3" s="64" t="s">
        <v>8</v>
      </c>
      <c r="AK3" s="64" t="s">
        <v>8</v>
      </c>
      <c r="AL3" s="64" t="s">
        <v>8</v>
      </c>
      <c r="AM3" s="64" t="s">
        <v>8</v>
      </c>
      <c r="AN3" s="64" t="s">
        <v>8</v>
      </c>
      <c r="AO3" s="64" t="s">
        <v>8</v>
      </c>
      <c r="AP3" s="64" t="s">
        <v>8</v>
      </c>
      <c r="AQ3" s="64" t="s">
        <v>8</v>
      </c>
      <c r="AR3" s="64" t="s">
        <v>8</v>
      </c>
      <c r="AS3" s="64" t="s">
        <v>8</v>
      </c>
      <c r="AT3" s="64" t="s">
        <v>8</v>
      </c>
      <c r="AU3" s="64" t="s">
        <v>8</v>
      </c>
      <c r="AV3" s="64" t="s">
        <v>8</v>
      </c>
      <c r="AW3" s="64" t="s">
        <v>8</v>
      </c>
      <c r="AX3" s="64" t="s">
        <v>8</v>
      </c>
      <c r="AY3" s="64" t="s">
        <v>8</v>
      </c>
      <c r="AZ3" s="64" t="s">
        <v>8</v>
      </c>
      <c r="BA3" s="64" t="s">
        <v>8</v>
      </c>
      <c r="BB3" s="64" t="s">
        <v>8</v>
      </c>
      <c r="BC3" s="64" t="s">
        <v>8</v>
      </c>
      <c r="BD3" s="64" t="s">
        <v>8</v>
      </c>
      <c r="BE3" s="64" t="s">
        <v>8</v>
      </c>
      <c r="BF3" s="64" t="s">
        <v>8</v>
      </c>
      <c r="BG3" s="64" t="s">
        <v>8</v>
      </c>
      <c r="BH3" s="64" t="s">
        <v>8</v>
      </c>
      <c r="BI3" s="64" t="s">
        <v>8</v>
      </c>
      <c r="BJ3" s="64" t="s">
        <v>8</v>
      </c>
      <c r="BK3" s="64" t="s">
        <v>8</v>
      </c>
      <c r="BL3" s="64" t="s">
        <v>8</v>
      </c>
      <c r="BM3" s="64" t="s">
        <v>8</v>
      </c>
      <c r="BN3" s="64" t="s">
        <v>8</v>
      </c>
      <c r="BO3" s="64" t="s">
        <v>8</v>
      </c>
      <c r="BP3" s="64" t="s">
        <v>8</v>
      </c>
      <c r="BQ3" s="64" t="s">
        <v>8</v>
      </c>
      <c r="BR3" s="64" t="s">
        <v>8</v>
      </c>
      <c r="BS3" s="64" t="s">
        <v>8</v>
      </c>
      <c r="BT3" s="64" t="s">
        <v>8</v>
      </c>
      <c r="BU3" s="64" t="s">
        <v>8</v>
      </c>
    </row>
    <row r="4" spans="2:73" s="27" customFormat="1" ht="14.4" customHeight="1" thickTop="1" x14ac:dyDescent="0.45">
      <c r="B4" s="53" t="s">
        <v>0</v>
      </c>
      <c r="C4" s="56" t="s">
        <v>9</v>
      </c>
      <c r="D4" s="56" t="s">
        <v>10</v>
      </c>
      <c r="E4" s="57" t="s">
        <v>12</v>
      </c>
      <c r="F4" s="58" t="s">
        <v>2</v>
      </c>
      <c r="G4" s="60" t="s">
        <v>3</v>
      </c>
      <c r="H4" s="62" t="s">
        <v>6</v>
      </c>
      <c r="I4" s="63" t="s">
        <v>5</v>
      </c>
      <c r="J4" s="53" t="s">
        <v>0</v>
      </c>
      <c r="K4" s="54" t="s">
        <v>1</v>
      </c>
      <c r="L4" s="33">
        <f>M2</f>
        <v>44713</v>
      </c>
      <c r="M4" s="34">
        <f>L4+1</f>
        <v>44714</v>
      </c>
      <c r="N4" s="34">
        <f t="shared" ref="N4:AP4" si="0">M4+1</f>
        <v>44715</v>
      </c>
      <c r="O4" s="34">
        <f t="shared" si="0"/>
        <v>44716</v>
      </c>
      <c r="P4" s="34">
        <f t="shared" si="0"/>
        <v>44717</v>
      </c>
      <c r="Q4" s="34">
        <f t="shared" si="0"/>
        <v>44718</v>
      </c>
      <c r="R4" s="34">
        <f t="shared" si="0"/>
        <v>44719</v>
      </c>
      <c r="S4" s="34">
        <f t="shared" si="0"/>
        <v>44720</v>
      </c>
      <c r="T4" s="34">
        <f t="shared" si="0"/>
        <v>44721</v>
      </c>
      <c r="U4" s="34">
        <f t="shared" si="0"/>
        <v>44722</v>
      </c>
      <c r="V4" s="34">
        <f t="shared" si="0"/>
        <v>44723</v>
      </c>
      <c r="W4" s="34">
        <f t="shared" si="0"/>
        <v>44724</v>
      </c>
      <c r="X4" s="34">
        <f t="shared" si="0"/>
        <v>44725</v>
      </c>
      <c r="Y4" s="34">
        <f t="shared" si="0"/>
        <v>44726</v>
      </c>
      <c r="Z4" s="34">
        <f t="shared" si="0"/>
        <v>44727</v>
      </c>
      <c r="AA4" s="34">
        <f t="shared" si="0"/>
        <v>44728</v>
      </c>
      <c r="AB4" s="34">
        <f t="shared" si="0"/>
        <v>44729</v>
      </c>
      <c r="AC4" s="34">
        <f t="shared" si="0"/>
        <v>44730</v>
      </c>
      <c r="AD4" s="34">
        <f t="shared" si="0"/>
        <v>44731</v>
      </c>
      <c r="AE4" s="34">
        <f t="shared" si="0"/>
        <v>44732</v>
      </c>
      <c r="AF4" s="34">
        <f t="shared" si="0"/>
        <v>44733</v>
      </c>
      <c r="AG4" s="34">
        <f t="shared" si="0"/>
        <v>44734</v>
      </c>
      <c r="AH4" s="34">
        <f t="shared" si="0"/>
        <v>44735</v>
      </c>
      <c r="AI4" s="34">
        <f t="shared" si="0"/>
        <v>44736</v>
      </c>
      <c r="AJ4" s="34">
        <f t="shared" si="0"/>
        <v>44737</v>
      </c>
      <c r="AK4" s="34">
        <f t="shared" si="0"/>
        <v>44738</v>
      </c>
      <c r="AL4" s="34">
        <f t="shared" si="0"/>
        <v>44739</v>
      </c>
      <c r="AM4" s="34">
        <f t="shared" si="0"/>
        <v>44740</v>
      </c>
      <c r="AN4" s="34">
        <f t="shared" si="0"/>
        <v>44741</v>
      </c>
      <c r="AO4" s="34">
        <f t="shared" si="0"/>
        <v>44742</v>
      </c>
      <c r="AP4" s="34">
        <f t="shared" si="0"/>
        <v>44743</v>
      </c>
      <c r="AQ4" s="33">
        <f>AR2</f>
        <v>44743</v>
      </c>
      <c r="AR4" s="34">
        <f>AQ4+1</f>
        <v>44744</v>
      </c>
      <c r="AS4" s="34">
        <f t="shared" ref="AS4:BU4" si="1">AR4+1</f>
        <v>44745</v>
      </c>
      <c r="AT4" s="34">
        <f t="shared" si="1"/>
        <v>44746</v>
      </c>
      <c r="AU4" s="34">
        <f t="shared" si="1"/>
        <v>44747</v>
      </c>
      <c r="AV4" s="34">
        <f t="shared" si="1"/>
        <v>44748</v>
      </c>
      <c r="AW4" s="34">
        <f t="shared" si="1"/>
        <v>44749</v>
      </c>
      <c r="AX4" s="34">
        <f t="shared" si="1"/>
        <v>44750</v>
      </c>
      <c r="AY4" s="34">
        <f t="shared" si="1"/>
        <v>44751</v>
      </c>
      <c r="AZ4" s="34">
        <f t="shared" si="1"/>
        <v>44752</v>
      </c>
      <c r="BA4" s="34">
        <f t="shared" si="1"/>
        <v>44753</v>
      </c>
      <c r="BB4" s="34">
        <f t="shared" si="1"/>
        <v>44754</v>
      </c>
      <c r="BC4" s="34">
        <f t="shared" si="1"/>
        <v>44755</v>
      </c>
      <c r="BD4" s="34">
        <f t="shared" si="1"/>
        <v>44756</v>
      </c>
      <c r="BE4" s="34">
        <f t="shared" si="1"/>
        <v>44757</v>
      </c>
      <c r="BF4" s="34">
        <f t="shared" si="1"/>
        <v>44758</v>
      </c>
      <c r="BG4" s="34">
        <f t="shared" si="1"/>
        <v>44759</v>
      </c>
      <c r="BH4" s="34">
        <f t="shared" si="1"/>
        <v>44760</v>
      </c>
      <c r="BI4" s="34">
        <f t="shared" si="1"/>
        <v>44761</v>
      </c>
      <c r="BJ4" s="34">
        <f t="shared" si="1"/>
        <v>44762</v>
      </c>
      <c r="BK4" s="34">
        <f t="shared" si="1"/>
        <v>44763</v>
      </c>
      <c r="BL4" s="34">
        <f t="shared" si="1"/>
        <v>44764</v>
      </c>
      <c r="BM4" s="34">
        <f t="shared" si="1"/>
        <v>44765</v>
      </c>
      <c r="BN4" s="34">
        <f t="shared" si="1"/>
        <v>44766</v>
      </c>
      <c r="BO4" s="34">
        <f t="shared" si="1"/>
        <v>44767</v>
      </c>
      <c r="BP4" s="34">
        <f t="shared" si="1"/>
        <v>44768</v>
      </c>
      <c r="BQ4" s="34">
        <f t="shared" si="1"/>
        <v>44769</v>
      </c>
      <c r="BR4" s="34">
        <f t="shared" si="1"/>
        <v>44770</v>
      </c>
      <c r="BS4" s="34">
        <f t="shared" si="1"/>
        <v>44771</v>
      </c>
      <c r="BT4" s="34">
        <f t="shared" si="1"/>
        <v>44772</v>
      </c>
      <c r="BU4" s="34">
        <f t="shared" si="1"/>
        <v>44773</v>
      </c>
    </row>
    <row r="5" spans="2:73" s="27" customFormat="1" ht="11.4" customHeight="1" x14ac:dyDescent="0.35">
      <c r="B5" s="53"/>
      <c r="C5" s="56"/>
      <c r="D5" s="56"/>
      <c r="E5" s="57"/>
      <c r="F5" s="59"/>
      <c r="G5" s="61"/>
      <c r="H5" s="62"/>
      <c r="I5" s="63"/>
      <c r="J5" s="53"/>
      <c r="K5" s="54"/>
      <c r="L5" s="35" t="str">
        <f>TEXT(L4,"(aaa)")</f>
        <v>(水)</v>
      </c>
      <c r="M5" s="36" t="str">
        <f t="shared" ref="M5:AP5" si="2">TEXT(M4,"(aaa)")</f>
        <v>(木)</v>
      </c>
      <c r="N5" s="36" t="str">
        <f t="shared" si="2"/>
        <v>(金)</v>
      </c>
      <c r="O5" s="36" t="str">
        <f t="shared" si="2"/>
        <v>(土)</v>
      </c>
      <c r="P5" s="36" t="str">
        <f t="shared" si="2"/>
        <v>(日)</v>
      </c>
      <c r="Q5" s="36" t="str">
        <f t="shared" si="2"/>
        <v>(月)</v>
      </c>
      <c r="R5" s="36" t="str">
        <f t="shared" si="2"/>
        <v>(火)</v>
      </c>
      <c r="S5" s="36" t="str">
        <f t="shared" si="2"/>
        <v>(水)</v>
      </c>
      <c r="T5" s="36" t="str">
        <f t="shared" si="2"/>
        <v>(木)</v>
      </c>
      <c r="U5" s="36" t="str">
        <f t="shared" si="2"/>
        <v>(金)</v>
      </c>
      <c r="V5" s="36" t="str">
        <f t="shared" si="2"/>
        <v>(土)</v>
      </c>
      <c r="W5" s="36" t="str">
        <f t="shared" si="2"/>
        <v>(日)</v>
      </c>
      <c r="X5" s="36" t="str">
        <f t="shared" si="2"/>
        <v>(月)</v>
      </c>
      <c r="Y5" s="36" t="str">
        <f t="shared" si="2"/>
        <v>(火)</v>
      </c>
      <c r="Z5" s="36" t="str">
        <f t="shared" si="2"/>
        <v>(水)</v>
      </c>
      <c r="AA5" s="36" t="str">
        <f t="shared" si="2"/>
        <v>(木)</v>
      </c>
      <c r="AB5" s="36" t="str">
        <f t="shared" si="2"/>
        <v>(金)</v>
      </c>
      <c r="AC5" s="36" t="str">
        <f t="shared" si="2"/>
        <v>(土)</v>
      </c>
      <c r="AD5" s="36" t="str">
        <f t="shared" si="2"/>
        <v>(日)</v>
      </c>
      <c r="AE5" s="36" t="str">
        <f t="shared" si="2"/>
        <v>(月)</v>
      </c>
      <c r="AF5" s="36" t="str">
        <f t="shared" si="2"/>
        <v>(火)</v>
      </c>
      <c r="AG5" s="36" t="str">
        <f t="shared" si="2"/>
        <v>(水)</v>
      </c>
      <c r="AH5" s="36" t="str">
        <f t="shared" si="2"/>
        <v>(木)</v>
      </c>
      <c r="AI5" s="36" t="str">
        <f t="shared" si="2"/>
        <v>(金)</v>
      </c>
      <c r="AJ5" s="36" t="str">
        <f t="shared" si="2"/>
        <v>(土)</v>
      </c>
      <c r="AK5" s="36" t="str">
        <f t="shared" si="2"/>
        <v>(日)</v>
      </c>
      <c r="AL5" s="36" t="str">
        <f t="shared" si="2"/>
        <v>(月)</v>
      </c>
      <c r="AM5" s="36" t="str">
        <f t="shared" si="2"/>
        <v>(火)</v>
      </c>
      <c r="AN5" s="36" t="str">
        <f t="shared" si="2"/>
        <v>(水)</v>
      </c>
      <c r="AO5" s="36" t="str">
        <f t="shared" si="2"/>
        <v>(木)</v>
      </c>
      <c r="AP5" s="36" t="str">
        <f t="shared" si="2"/>
        <v>(金)</v>
      </c>
      <c r="AQ5" s="35" t="str">
        <f>TEXT(AQ4,"(aaa)")</f>
        <v>(金)</v>
      </c>
      <c r="AR5" s="36" t="str">
        <f t="shared" ref="AR5:BU5" si="3">TEXT(AR4,"(aaa)")</f>
        <v>(土)</v>
      </c>
      <c r="AS5" s="36" t="str">
        <f t="shared" si="3"/>
        <v>(日)</v>
      </c>
      <c r="AT5" s="36" t="str">
        <f t="shared" si="3"/>
        <v>(月)</v>
      </c>
      <c r="AU5" s="36" t="str">
        <f t="shared" si="3"/>
        <v>(火)</v>
      </c>
      <c r="AV5" s="36" t="str">
        <f t="shared" si="3"/>
        <v>(水)</v>
      </c>
      <c r="AW5" s="36" t="str">
        <f t="shared" si="3"/>
        <v>(木)</v>
      </c>
      <c r="AX5" s="36" t="str">
        <f t="shared" si="3"/>
        <v>(金)</v>
      </c>
      <c r="AY5" s="36" t="str">
        <f t="shared" si="3"/>
        <v>(土)</v>
      </c>
      <c r="AZ5" s="36" t="str">
        <f t="shared" si="3"/>
        <v>(日)</v>
      </c>
      <c r="BA5" s="36" t="str">
        <f t="shared" si="3"/>
        <v>(月)</v>
      </c>
      <c r="BB5" s="36" t="str">
        <f t="shared" si="3"/>
        <v>(火)</v>
      </c>
      <c r="BC5" s="36" t="str">
        <f t="shared" si="3"/>
        <v>(水)</v>
      </c>
      <c r="BD5" s="36" t="str">
        <f t="shared" si="3"/>
        <v>(木)</v>
      </c>
      <c r="BE5" s="36" t="str">
        <f t="shared" si="3"/>
        <v>(金)</v>
      </c>
      <c r="BF5" s="36" t="str">
        <f t="shared" si="3"/>
        <v>(土)</v>
      </c>
      <c r="BG5" s="36" t="str">
        <f t="shared" si="3"/>
        <v>(日)</v>
      </c>
      <c r="BH5" s="36" t="str">
        <f t="shared" si="3"/>
        <v>(月)</v>
      </c>
      <c r="BI5" s="36" t="str">
        <f t="shared" si="3"/>
        <v>(火)</v>
      </c>
      <c r="BJ5" s="36" t="str">
        <f t="shared" si="3"/>
        <v>(水)</v>
      </c>
      <c r="BK5" s="36" t="str">
        <f t="shared" si="3"/>
        <v>(木)</v>
      </c>
      <c r="BL5" s="36" t="str">
        <f t="shared" si="3"/>
        <v>(金)</v>
      </c>
      <c r="BM5" s="36" t="str">
        <f t="shared" si="3"/>
        <v>(土)</v>
      </c>
      <c r="BN5" s="36" t="str">
        <f t="shared" si="3"/>
        <v>(日)</v>
      </c>
      <c r="BO5" s="36" t="str">
        <f t="shared" si="3"/>
        <v>(月)</v>
      </c>
      <c r="BP5" s="36" t="str">
        <f t="shared" si="3"/>
        <v>(火)</v>
      </c>
      <c r="BQ5" s="36" t="str">
        <f t="shared" si="3"/>
        <v>(水)</v>
      </c>
      <c r="BR5" s="36" t="str">
        <f t="shared" si="3"/>
        <v>(木)</v>
      </c>
      <c r="BS5" s="36" t="str">
        <f t="shared" si="3"/>
        <v>(金)</v>
      </c>
      <c r="BT5" s="36" t="str">
        <f t="shared" si="3"/>
        <v>(土)</v>
      </c>
      <c r="BU5" s="36" t="str">
        <f t="shared" si="3"/>
        <v>(日)</v>
      </c>
    </row>
    <row r="6" spans="2:73" ht="28.8" customHeight="1" x14ac:dyDescent="0.45">
      <c r="B6" s="37">
        <v>1</v>
      </c>
      <c r="C6" s="12" t="s">
        <v>16</v>
      </c>
      <c r="D6" s="38" t="s">
        <v>18</v>
      </c>
      <c r="E6" s="39">
        <v>44713</v>
      </c>
      <c r="F6" s="8">
        <v>44732</v>
      </c>
      <c r="G6" s="21">
        <f t="shared" ref="G6:G16" ca="1" si="4">IF(H6="納品済","-",IF(H6="","",F6-$I$2))</f>
        <v>-15</v>
      </c>
      <c r="H6" s="17" t="s">
        <v>20</v>
      </c>
      <c r="I6" s="13"/>
      <c r="J6" s="37">
        <f>B6</f>
        <v>1</v>
      </c>
      <c r="K6" s="12" t="str">
        <f t="shared" ref="K6:K17" si="5">IF(C6="","",C6)</f>
        <v>A</v>
      </c>
      <c r="L6" s="4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0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</row>
    <row r="7" spans="2:73" ht="28.8" customHeight="1" x14ac:dyDescent="0.45">
      <c r="B7" s="42">
        <f t="shared" ref="B7:B29" si="6">B6+1</f>
        <v>2</v>
      </c>
      <c r="C7" s="12" t="s">
        <v>16</v>
      </c>
      <c r="D7" s="43" t="s">
        <v>14</v>
      </c>
      <c r="E7" s="44">
        <v>44713</v>
      </c>
      <c r="F7" s="10">
        <v>44734</v>
      </c>
      <c r="G7" s="22">
        <f ca="1">IF(H7="納品済","-",IF(H7="","",F7-$I$2))</f>
        <v>-13</v>
      </c>
      <c r="H7" s="18" t="s">
        <v>19</v>
      </c>
      <c r="I7" s="14"/>
      <c r="J7" s="42">
        <f>J6+1</f>
        <v>2</v>
      </c>
      <c r="K7" s="11" t="str">
        <f t="shared" si="5"/>
        <v>A</v>
      </c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5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2:73" ht="28.8" customHeight="1" x14ac:dyDescent="0.45">
      <c r="B8" s="42">
        <f t="shared" si="6"/>
        <v>3</v>
      </c>
      <c r="C8" s="12" t="s">
        <v>17</v>
      </c>
      <c r="D8" s="43" t="s">
        <v>15</v>
      </c>
      <c r="E8" s="44">
        <v>44727</v>
      </c>
      <c r="F8" s="10">
        <v>44743</v>
      </c>
      <c r="G8" s="22">
        <f t="shared" ca="1" si="4"/>
        <v>-4</v>
      </c>
      <c r="H8" s="18" t="s">
        <v>13</v>
      </c>
      <c r="I8" s="14"/>
      <c r="J8" s="42">
        <f t="shared" ref="J8:J29" si="7">J7+1</f>
        <v>3</v>
      </c>
      <c r="K8" s="11" t="str">
        <f t="shared" si="5"/>
        <v>B</v>
      </c>
      <c r="L8" s="45"/>
      <c r="M8" s="47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5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2:73" ht="28.8" customHeight="1" x14ac:dyDescent="0.45">
      <c r="B9" s="42">
        <f t="shared" si="6"/>
        <v>4</v>
      </c>
      <c r="C9" s="12"/>
      <c r="D9" s="43"/>
      <c r="E9" s="44"/>
      <c r="F9" s="10"/>
      <c r="G9" s="22" t="str">
        <f t="shared" si="4"/>
        <v/>
      </c>
      <c r="H9" s="18"/>
      <c r="I9" s="14"/>
      <c r="J9" s="42">
        <f t="shared" si="7"/>
        <v>4</v>
      </c>
      <c r="K9" s="11" t="str">
        <f t="shared" si="5"/>
        <v/>
      </c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5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2:73" ht="28.8" customHeight="1" x14ac:dyDescent="0.45">
      <c r="B10" s="42">
        <f t="shared" si="6"/>
        <v>5</v>
      </c>
      <c r="C10" s="11"/>
      <c r="D10" s="43"/>
      <c r="E10" s="44"/>
      <c r="F10" s="10"/>
      <c r="G10" s="22" t="str">
        <f t="shared" si="4"/>
        <v/>
      </c>
      <c r="H10" s="18"/>
      <c r="I10" s="14"/>
      <c r="J10" s="42">
        <f t="shared" si="7"/>
        <v>5</v>
      </c>
      <c r="K10" s="11" t="str">
        <f t="shared" si="5"/>
        <v/>
      </c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5"/>
      <c r="AR10" s="46"/>
      <c r="AS10" s="47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7"/>
    </row>
    <row r="11" spans="2:73" ht="28.8" customHeight="1" x14ac:dyDescent="0.45">
      <c r="B11" s="42">
        <f t="shared" si="6"/>
        <v>6</v>
      </c>
      <c r="C11" s="11"/>
      <c r="D11" s="43"/>
      <c r="E11" s="44"/>
      <c r="F11" s="10"/>
      <c r="G11" s="22" t="str">
        <f t="shared" si="4"/>
        <v/>
      </c>
      <c r="H11" s="18"/>
      <c r="I11" s="14"/>
      <c r="J11" s="42">
        <f t="shared" si="7"/>
        <v>6</v>
      </c>
      <c r="K11" s="12" t="str">
        <f t="shared" si="5"/>
        <v/>
      </c>
      <c r="L11" s="45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45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7"/>
    </row>
    <row r="12" spans="2:73" ht="28.8" customHeight="1" x14ac:dyDescent="0.45">
      <c r="B12" s="42">
        <f t="shared" si="6"/>
        <v>7</v>
      </c>
      <c r="C12" s="11"/>
      <c r="D12" s="43"/>
      <c r="E12" s="44"/>
      <c r="F12" s="10"/>
      <c r="G12" s="22" t="str">
        <f t="shared" si="4"/>
        <v/>
      </c>
      <c r="H12" s="18"/>
      <c r="I12" s="14"/>
      <c r="J12" s="42">
        <f t="shared" si="7"/>
        <v>7</v>
      </c>
      <c r="K12" s="11" t="str">
        <f t="shared" si="5"/>
        <v/>
      </c>
      <c r="L12" s="45"/>
      <c r="M12" s="49"/>
      <c r="N12" s="47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5"/>
      <c r="AR12" s="46"/>
      <c r="AS12" s="47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2:73" ht="28.8" customHeight="1" x14ac:dyDescent="0.45">
      <c r="B13" s="42">
        <f t="shared" si="6"/>
        <v>8</v>
      </c>
      <c r="C13" s="11"/>
      <c r="D13" s="43"/>
      <c r="E13" s="44"/>
      <c r="F13" s="10"/>
      <c r="G13" s="22" t="str">
        <f t="shared" si="4"/>
        <v/>
      </c>
      <c r="H13" s="18"/>
      <c r="I13" s="48"/>
      <c r="J13" s="42">
        <f t="shared" si="7"/>
        <v>8</v>
      </c>
      <c r="K13" s="11" t="str">
        <f t="shared" si="5"/>
        <v/>
      </c>
      <c r="L13" s="45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5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2:73" ht="28.8" customHeight="1" x14ac:dyDescent="0.45">
      <c r="B14" s="42">
        <f t="shared" si="6"/>
        <v>9</v>
      </c>
      <c r="C14" s="9"/>
      <c r="D14" s="43"/>
      <c r="E14" s="44"/>
      <c r="F14" s="10"/>
      <c r="G14" s="22" t="str">
        <f t="shared" si="4"/>
        <v/>
      </c>
      <c r="H14" s="18"/>
      <c r="I14" s="14"/>
      <c r="J14" s="42">
        <f t="shared" si="7"/>
        <v>9</v>
      </c>
      <c r="K14" s="11" t="str">
        <f t="shared" si="5"/>
        <v/>
      </c>
      <c r="L14" s="45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5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2:73" ht="28.8" customHeight="1" x14ac:dyDescent="0.45">
      <c r="B15" s="42">
        <f t="shared" si="6"/>
        <v>10</v>
      </c>
      <c r="C15" s="11"/>
      <c r="D15" s="43"/>
      <c r="E15" s="44"/>
      <c r="F15" s="10"/>
      <c r="G15" s="22" t="str">
        <f t="shared" si="4"/>
        <v/>
      </c>
      <c r="H15" s="18"/>
      <c r="I15" s="14"/>
      <c r="J15" s="42">
        <f t="shared" si="7"/>
        <v>10</v>
      </c>
      <c r="K15" s="11" t="str">
        <f t="shared" si="5"/>
        <v/>
      </c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5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2:73" ht="28.8" customHeight="1" x14ac:dyDescent="0.45">
      <c r="B16" s="42">
        <f t="shared" si="6"/>
        <v>11</v>
      </c>
      <c r="C16" s="11"/>
      <c r="D16" s="43"/>
      <c r="E16" s="44"/>
      <c r="F16" s="10"/>
      <c r="G16" s="22" t="str">
        <f t="shared" si="4"/>
        <v/>
      </c>
      <c r="H16" s="18"/>
      <c r="I16" s="14"/>
      <c r="J16" s="42">
        <f t="shared" si="7"/>
        <v>11</v>
      </c>
      <c r="K16" s="11" t="str">
        <f t="shared" si="5"/>
        <v/>
      </c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5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2:73" ht="28.8" customHeight="1" x14ac:dyDescent="0.45">
      <c r="B17" s="42">
        <f t="shared" si="6"/>
        <v>12</v>
      </c>
      <c r="C17" s="11"/>
      <c r="D17" s="43"/>
      <c r="E17" s="44"/>
      <c r="F17" s="10"/>
      <c r="G17" s="22" t="str">
        <f t="shared" ref="G17:G29" si="8">IF(H17="納品済","-",IF(H17="","",F17-$I$2))</f>
        <v/>
      </c>
      <c r="H17" s="18"/>
      <c r="I17" s="14"/>
      <c r="J17" s="42">
        <f t="shared" si="7"/>
        <v>12</v>
      </c>
      <c r="K17" s="11" t="str">
        <f t="shared" si="5"/>
        <v/>
      </c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5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2:73" ht="28.8" customHeight="1" x14ac:dyDescent="0.45">
      <c r="B18" s="42">
        <f t="shared" si="6"/>
        <v>13</v>
      </c>
      <c r="C18" s="11"/>
      <c r="D18" s="43"/>
      <c r="E18" s="44"/>
      <c r="F18" s="10"/>
      <c r="G18" s="22"/>
      <c r="H18" s="18"/>
      <c r="I18" s="14"/>
      <c r="J18" s="42"/>
      <c r="K18" s="11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5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2:73" ht="28.8" customHeight="1" x14ac:dyDescent="0.45">
      <c r="B19" s="42">
        <f t="shared" si="6"/>
        <v>14</v>
      </c>
      <c r="C19" s="11"/>
      <c r="D19" s="43"/>
      <c r="E19" s="44"/>
      <c r="F19" s="10"/>
      <c r="G19" s="22"/>
      <c r="H19" s="18"/>
      <c r="I19" s="14"/>
      <c r="J19" s="42"/>
      <c r="K19" s="11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5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2:73" ht="28.8" customHeight="1" x14ac:dyDescent="0.45">
      <c r="B20" s="42">
        <f t="shared" si="6"/>
        <v>15</v>
      </c>
      <c r="C20" s="11"/>
      <c r="D20" s="43"/>
      <c r="E20" s="44"/>
      <c r="F20" s="10"/>
      <c r="G20" s="22"/>
      <c r="H20" s="18"/>
      <c r="I20" s="14"/>
      <c r="J20" s="42"/>
      <c r="K20" s="11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5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2:73" ht="28.8" customHeight="1" x14ac:dyDescent="0.45">
      <c r="B21" s="42">
        <f t="shared" si="6"/>
        <v>16</v>
      </c>
      <c r="C21" s="11"/>
      <c r="D21" s="43"/>
      <c r="E21" s="44"/>
      <c r="F21" s="10"/>
      <c r="G21" s="22"/>
      <c r="H21" s="18"/>
      <c r="I21" s="14"/>
      <c r="J21" s="42"/>
      <c r="K21" s="11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5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2:73" ht="28.8" customHeight="1" x14ac:dyDescent="0.45">
      <c r="B22" s="42">
        <f t="shared" si="6"/>
        <v>17</v>
      </c>
      <c r="C22" s="11"/>
      <c r="D22" s="43"/>
      <c r="E22" s="44"/>
      <c r="F22" s="10"/>
      <c r="G22" s="22"/>
      <c r="H22" s="18"/>
      <c r="I22" s="14"/>
      <c r="J22" s="42"/>
      <c r="K22" s="11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5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2:73" ht="28.8" customHeight="1" x14ac:dyDescent="0.45">
      <c r="B23" s="42">
        <f t="shared" si="6"/>
        <v>18</v>
      </c>
      <c r="C23" s="11"/>
      <c r="D23" s="43"/>
      <c r="E23" s="44"/>
      <c r="F23" s="10"/>
      <c r="G23" s="22"/>
      <c r="H23" s="18"/>
      <c r="I23" s="14"/>
      <c r="J23" s="42"/>
      <c r="K23" s="11"/>
      <c r="L23" s="45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5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2:73" ht="28.8" customHeight="1" x14ac:dyDescent="0.45">
      <c r="B24" s="42">
        <f t="shared" si="6"/>
        <v>19</v>
      </c>
      <c r="C24" s="11"/>
      <c r="D24" s="43"/>
      <c r="E24" s="44"/>
      <c r="F24" s="10"/>
      <c r="G24" s="22"/>
      <c r="H24" s="18"/>
      <c r="I24" s="14"/>
      <c r="J24" s="42"/>
      <c r="K24" s="11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5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2:73" ht="28.8" customHeight="1" x14ac:dyDescent="0.45">
      <c r="B25" s="42">
        <f t="shared" si="6"/>
        <v>20</v>
      </c>
      <c r="C25" s="11"/>
      <c r="D25" s="43"/>
      <c r="E25" s="44"/>
      <c r="F25" s="10"/>
      <c r="G25" s="22"/>
      <c r="H25" s="18"/>
      <c r="I25" s="14"/>
      <c r="J25" s="42"/>
      <c r="K25" s="11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5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2:73" ht="28.8" customHeight="1" x14ac:dyDescent="0.45">
      <c r="B26" s="42">
        <f t="shared" si="6"/>
        <v>21</v>
      </c>
      <c r="C26" s="11"/>
      <c r="D26" s="43"/>
      <c r="E26" s="44"/>
      <c r="F26" s="10"/>
      <c r="G26" s="22"/>
      <c r="H26" s="18"/>
      <c r="I26" s="14"/>
      <c r="J26" s="42"/>
      <c r="K26" s="11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5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</row>
    <row r="27" spans="2:73" ht="28.8" customHeight="1" x14ac:dyDescent="0.45">
      <c r="B27" s="42">
        <f t="shared" si="6"/>
        <v>22</v>
      </c>
      <c r="C27" s="11"/>
      <c r="D27" s="43"/>
      <c r="E27" s="44"/>
      <c r="F27" s="10"/>
      <c r="G27" s="22"/>
      <c r="H27" s="18"/>
      <c r="I27" s="14"/>
      <c r="J27" s="42"/>
      <c r="K27" s="11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5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</row>
    <row r="28" spans="2:73" ht="28.8" customHeight="1" x14ac:dyDescent="0.45">
      <c r="B28" s="42">
        <f t="shared" si="6"/>
        <v>23</v>
      </c>
      <c r="C28" s="9"/>
      <c r="D28" s="43"/>
      <c r="E28" s="44"/>
      <c r="F28" s="10"/>
      <c r="G28" s="22" t="str">
        <f t="shared" si="8"/>
        <v/>
      </c>
      <c r="H28" s="18"/>
      <c r="I28" s="14"/>
      <c r="J28" s="42">
        <f>J17+1</f>
        <v>13</v>
      </c>
      <c r="K28" s="11" t="str">
        <f>IF(C28="","",C28)</f>
        <v/>
      </c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5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</row>
    <row r="29" spans="2:73" ht="28.8" customHeight="1" thickBot="1" x14ac:dyDescent="0.5">
      <c r="B29" s="42">
        <f t="shared" si="6"/>
        <v>24</v>
      </c>
      <c r="C29" s="9"/>
      <c r="D29" s="43"/>
      <c r="E29" s="44"/>
      <c r="F29" s="16"/>
      <c r="G29" s="23" t="str">
        <f t="shared" si="8"/>
        <v/>
      </c>
      <c r="H29" s="18"/>
      <c r="I29" s="14"/>
      <c r="J29" s="42">
        <f t="shared" si="7"/>
        <v>14</v>
      </c>
      <c r="K29" s="11" t="str">
        <f>IF(C29="","",C29)</f>
        <v/>
      </c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5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</row>
    <row r="30" spans="2:73" ht="18.600000000000001" thickTop="1" x14ac:dyDescent="0.45">
      <c r="B30" s="3"/>
      <c r="C30" s="4"/>
      <c r="D30" s="4"/>
      <c r="E30" s="7"/>
      <c r="F30" s="5"/>
      <c r="G30" s="24"/>
      <c r="H30" s="19"/>
      <c r="I30" s="3"/>
      <c r="J30" s="3"/>
      <c r="K30" s="15"/>
    </row>
    <row r="31" spans="2:73" x14ac:dyDescent="0.45">
      <c r="B31" s="3"/>
      <c r="C31" s="4"/>
      <c r="D31" s="4"/>
      <c r="E31" s="7"/>
      <c r="F31" s="5"/>
      <c r="G31" s="24"/>
      <c r="H31" s="19"/>
      <c r="I31" s="3"/>
      <c r="J31" s="3"/>
      <c r="K31" s="15"/>
    </row>
    <row r="32" spans="2:73" x14ac:dyDescent="0.45">
      <c r="B32" s="3"/>
      <c r="C32" s="4"/>
      <c r="D32" s="4"/>
      <c r="E32" s="7"/>
      <c r="F32" s="5"/>
      <c r="G32" s="24"/>
      <c r="H32" s="19"/>
      <c r="I32" s="3"/>
      <c r="J32" s="3"/>
      <c r="K32" s="15"/>
    </row>
    <row r="33" spans="2:11" x14ac:dyDescent="0.45">
      <c r="B33" s="3"/>
      <c r="C33" s="4"/>
      <c r="D33" s="4"/>
      <c r="E33" s="7"/>
      <c r="F33" s="5"/>
      <c r="G33" s="24"/>
      <c r="H33" s="19"/>
      <c r="I33" s="3"/>
      <c r="J33" s="3"/>
      <c r="K33" s="15"/>
    </row>
    <row r="34" spans="2:11" x14ac:dyDescent="0.45">
      <c r="B34" s="3"/>
      <c r="C34" s="4"/>
      <c r="D34" s="4"/>
      <c r="E34" s="7"/>
      <c r="F34" s="5"/>
      <c r="G34" s="24"/>
      <c r="H34" s="19"/>
      <c r="I34" s="3"/>
      <c r="J34" s="3"/>
      <c r="K34" s="15"/>
    </row>
    <row r="35" spans="2:11" x14ac:dyDescent="0.45">
      <c r="B35" s="3"/>
      <c r="C35" s="4"/>
      <c r="D35" s="4"/>
      <c r="E35" s="7"/>
      <c r="F35" s="5"/>
      <c r="G35" s="24"/>
      <c r="H35" s="19"/>
      <c r="I35" s="3"/>
      <c r="J35" s="3"/>
      <c r="K35" s="15"/>
    </row>
    <row r="36" spans="2:11" x14ac:dyDescent="0.45">
      <c r="B36" s="3"/>
      <c r="C36" s="4"/>
      <c r="D36" s="4"/>
      <c r="E36" s="7"/>
      <c r="F36" s="5"/>
      <c r="G36" s="24"/>
      <c r="H36" s="19"/>
      <c r="I36" s="3"/>
      <c r="J36" s="3"/>
      <c r="K36" s="15"/>
    </row>
    <row r="37" spans="2:11" x14ac:dyDescent="0.45">
      <c r="B37" s="3"/>
      <c r="C37" s="4"/>
      <c r="D37" s="4"/>
      <c r="E37" s="7"/>
      <c r="F37" s="5"/>
      <c r="G37" s="24"/>
      <c r="H37" s="19"/>
      <c r="I37" s="3"/>
      <c r="J37" s="3"/>
      <c r="K37" s="15"/>
    </row>
  </sheetData>
  <autoFilter ref="B4:H4" xr:uid="{E131C6CB-5CAA-4B95-A89B-B15448BEDEFE}"/>
  <mergeCells count="12">
    <mergeCell ref="J4:J5"/>
    <mergeCell ref="K4:K5"/>
    <mergeCell ref="M2:O2"/>
    <mergeCell ref="AR2:AT2"/>
    <mergeCell ref="B4:B5"/>
    <mergeCell ref="C4:C5"/>
    <mergeCell ref="D4:D5"/>
    <mergeCell ref="E4:E5"/>
    <mergeCell ref="F4:F5"/>
    <mergeCell ref="G4:G5"/>
    <mergeCell ref="H4:H5"/>
    <mergeCell ref="I4:I5"/>
  </mergeCells>
  <phoneticPr fontId="1"/>
  <conditionalFormatting sqref="B6 L6:L29 C28:D29 B8:B29 K12:K29 C14 C16:C27 E6:I7 E8:J29">
    <cfRule type="expression" dxfId="44" priority="45">
      <formula>$H6="納品済"</formula>
    </cfRule>
  </conditionalFormatting>
  <conditionalFormatting sqref="B7">
    <cfRule type="expression" dxfId="43" priority="44">
      <formula>$H7="納品済"</formula>
    </cfRule>
  </conditionalFormatting>
  <conditionalFormatting sqref="C6">
    <cfRule type="expression" dxfId="42" priority="43">
      <formula>$H6="納品済"</formula>
    </cfRule>
  </conditionalFormatting>
  <conditionalFormatting sqref="D6:D7">
    <cfRule type="expression" dxfId="41" priority="42">
      <formula>$H6="納品済"</formula>
    </cfRule>
  </conditionalFormatting>
  <conditionalFormatting sqref="C10">
    <cfRule type="expression" dxfId="40" priority="41">
      <formula>$H10="納品済"</formula>
    </cfRule>
  </conditionalFormatting>
  <conditionalFormatting sqref="D8">
    <cfRule type="expression" dxfId="39" priority="40">
      <formula>$H8="納品済"</formula>
    </cfRule>
  </conditionalFormatting>
  <conditionalFormatting sqref="D10">
    <cfRule type="expression" dxfId="38" priority="39">
      <formula>$H10="納品済"</formula>
    </cfRule>
  </conditionalFormatting>
  <conditionalFormatting sqref="J6">
    <cfRule type="expression" dxfId="37" priority="38">
      <formula>$H6="納品済"</formula>
    </cfRule>
  </conditionalFormatting>
  <conditionalFormatting sqref="J7">
    <cfRule type="expression" dxfId="36" priority="37">
      <formula>$H7="納品済"</formula>
    </cfRule>
  </conditionalFormatting>
  <conditionalFormatting sqref="K6">
    <cfRule type="expression" dxfId="35" priority="36">
      <formula>$H6="納品済"</formula>
    </cfRule>
  </conditionalFormatting>
  <conditionalFormatting sqref="K7">
    <cfRule type="expression" dxfId="34" priority="35">
      <formula>$H7="納品済"</formula>
    </cfRule>
  </conditionalFormatting>
  <conditionalFormatting sqref="K8:K10">
    <cfRule type="expression" dxfId="33" priority="34">
      <formula>$H8="納品済"</formula>
    </cfRule>
  </conditionalFormatting>
  <conditionalFormatting sqref="K11">
    <cfRule type="expression" dxfId="32" priority="33">
      <formula>$H11="納品済"</formula>
    </cfRule>
  </conditionalFormatting>
  <conditionalFormatting sqref="L4:L29">
    <cfRule type="expression" dxfId="31" priority="31">
      <formula>L$5="(日)"</formula>
    </cfRule>
    <cfRule type="expression" dxfId="30" priority="32">
      <formula>L$5="(土)"</formula>
    </cfRule>
  </conditionalFormatting>
  <conditionalFormatting sqref="M6:AP29">
    <cfRule type="expression" dxfId="29" priority="30">
      <formula>$H6="納品済"</formula>
    </cfRule>
  </conditionalFormatting>
  <conditionalFormatting sqref="M4:AP29">
    <cfRule type="expression" dxfId="28" priority="28">
      <formula>M$5="(日)"</formula>
    </cfRule>
    <cfRule type="expression" dxfId="27" priority="29">
      <formula>M$5="(土)"</formula>
    </cfRule>
  </conditionalFormatting>
  <conditionalFormatting sqref="C11">
    <cfRule type="expression" dxfId="26" priority="27">
      <formula>$H11="納品済"</formula>
    </cfRule>
  </conditionalFormatting>
  <conditionalFormatting sqref="D11">
    <cfRule type="expression" dxfId="25" priority="26">
      <formula>$H11="納品済"</formula>
    </cfRule>
  </conditionalFormatting>
  <conditionalFormatting sqref="C12">
    <cfRule type="expression" dxfId="24" priority="25">
      <formula>$H12="納品済"</formula>
    </cfRule>
  </conditionalFormatting>
  <conditionalFormatting sqref="D12">
    <cfRule type="expression" dxfId="23" priority="24">
      <formula>$H12="納品済"</formula>
    </cfRule>
  </conditionalFormatting>
  <conditionalFormatting sqref="AQ6:AQ29">
    <cfRule type="expression" dxfId="22" priority="23">
      <formula>$H6="納品済"</formula>
    </cfRule>
  </conditionalFormatting>
  <conditionalFormatting sqref="AQ4:AQ29">
    <cfRule type="expression" dxfId="21" priority="21">
      <formula>AQ$5="(日)"</formula>
    </cfRule>
    <cfRule type="expression" dxfId="20" priority="22">
      <formula>AQ$5="(土)"</formula>
    </cfRule>
  </conditionalFormatting>
  <conditionalFormatting sqref="AR6:BU29">
    <cfRule type="expression" dxfId="19" priority="20">
      <formula>$H6="納品済"</formula>
    </cfRule>
  </conditionalFormatting>
  <conditionalFormatting sqref="AR4:BU29">
    <cfRule type="expression" dxfId="18" priority="18">
      <formula>AR$5="(日)"</formula>
    </cfRule>
    <cfRule type="expression" dxfId="17" priority="19">
      <formula>AR$5="(土)"</formula>
    </cfRule>
  </conditionalFormatting>
  <conditionalFormatting sqref="H1:H1048576">
    <cfRule type="cellIs" dxfId="16" priority="2" operator="equal">
      <formula>"完成"</formula>
    </cfRule>
    <cfRule type="cellIs" dxfId="15" priority="15" operator="equal">
      <formula>"確認中"</formula>
    </cfRule>
    <cfRule type="cellIs" dxfId="14" priority="16" operator="equal">
      <formula>"進行中"</formula>
    </cfRule>
    <cfRule type="cellIs" dxfId="13" priority="17" operator="equal">
      <formula>"未着手"</formula>
    </cfRule>
  </conditionalFormatting>
  <conditionalFormatting sqref="D14">
    <cfRule type="expression" dxfId="12" priority="14">
      <formula>$H14="納品済"</formula>
    </cfRule>
  </conditionalFormatting>
  <conditionalFormatting sqref="C15">
    <cfRule type="expression" dxfId="11" priority="13">
      <formula>$H15="納品済"</formula>
    </cfRule>
  </conditionalFormatting>
  <conditionalFormatting sqref="D15">
    <cfRule type="expression" dxfId="10" priority="12">
      <formula>$H15="納品済"</formula>
    </cfRule>
  </conditionalFormatting>
  <conditionalFormatting sqref="D16">
    <cfRule type="expression" dxfId="9" priority="11">
      <formula>$H16="納品済"</formula>
    </cfRule>
  </conditionalFormatting>
  <conditionalFormatting sqref="D17:D27">
    <cfRule type="expression" dxfId="8" priority="10">
      <formula>$H17="納品済"</formula>
    </cfRule>
  </conditionalFormatting>
  <conditionalFormatting sqref="C7:C9">
    <cfRule type="expression" dxfId="7" priority="9">
      <formula>$H7="納品済"</formula>
    </cfRule>
  </conditionalFormatting>
  <conditionalFormatting sqref="D9">
    <cfRule type="expression" dxfId="6" priority="8">
      <formula>$H9="納品済"</formula>
    </cfRule>
  </conditionalFormatting>
  <conditionalFormatting sqref="C11">
    <cfRule type="expression" dxfId="5" priority="7">
      <formula>$H11="納品済"</formula>
    </cfRule>
  </conditionalFormatting>
  <conditionalFormatting sqref="C12">
    <cfRule type="expression" dxfId="4" priority="6">
      <formula>$H12="納品済"</formula>
    </cfRule>
  </conditionalFormatting>
  <conditionalFormatting sqref="D13">
    <cfRule type="expression" dxfId="3" priority="5">
      <formula>$H13="納品済"</formula>
    </cfRule>
  </conditionalFormatting>
  <conditionalFormatting sqref="C13">
    <cfRule type="expression" dxfId="2" priority="4">
      <formula>$H13="納品済"</formula>
    </cfRule>
  </conditionalFormatting>
  <conditionalFormatting sqref="C13">
    <cfRule type="expression" dxfId="1" priority="3">
      <formula>$H13="納品済"</formula>
    </cfRule>
  </conditionalFormatting>
  <conditionalFormatting sqref="L3:BU3">
    <cfRule type="expression" dxfId="0" priority="1">
      <formula>L$4=$I$2</formula>
    </cfRule>
  </conditionalFormatting>
  <dataValidations count="1">
    <dataValidation type="list" allowBlank="1" showInputMessage="1" showErrorMessage="1" sqref="H6:H29" xr:uid="{36DFCE01-1520-4F28-A002-99764F0DB506}">
      <formula1>"未着手,進行中,完成,確認中,納品済"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タスク管理表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中村望美</dc:creator>
  <cp:lastModifiedBy>中村望美</cp:lastModifiedBy>
  <cp:lastPrinted>2022-01-27T02:38:02Z</cp:lastPrinted>
  <dcterms:created xsi:type="dcterms:W3CDTF">2022-01-27T02:30:34Z</dcterms:created>
  <dcterms:modified xsi:type="dcterms:W3CDTF">2022-07-05T06:55:43Z</dcterms:modified>
</cp:coreProperties>
</file>